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<sst xmlns="http://schemas.openxmlformats.org/spreadsheetml/2006/main" count="105" uniqueCount="100">
  <si>
    <t>2022年湖北师范大学历史文化学院硕士研究生招生考试总评成绩登记表（一志愿考生）</t>
  </si>
  <si>
    <t>序号</t>
  </si>
  <si>
    <t>专业</t>
  </si>
  <si>
    <t>姓名</t>
  </si>
  <si>
    <t>考生编号</t>
  </si>
  <si>
    <t>初试成绩</t>
  </si>
  <si>
    <t>复试成绩</t>
  </si>
  <si>
    <t>总成绩</t>
  </si>
  <si>
    <t>排名</t>
  </si>
  <si>
    <t>备注</t>
  </si>
  <si>
    <t>原始分数</t>
  </si>
  <si>
    <r>
      <rPr>
        <sz val="10"/>
        <rFont val="宋体"/>
        <charset val="134"/>
      </rPr>
      <t>权重分数（</t>
    </r>
    <r>
      <rPr>
        <sz val="10"/>
        <rFont val="宋体"/>
        <charset val="134"/>
      </rPr>
      <t>7</t>
    </r>
    <r>
      <rPr>
        <sz val="10"/>
        <rFont val="宋体"/>
        <charset val="134"/>
      </rPr>
      <t>0</t>
    </r>
    <r>
      <rPr>
        <sz val="10"/>
        <rFont val="宋体"/>
        <charset val="134"/>
      </rPr>
      <t>%）</t>
    </r>
  </si>
  <si>
    <t>面试成绩</t>
  </si>
  <si>
    <t>专业课笔试</t>
  </si>
  <si>
    <t>外国语听说能力测试</t>
  </si>
  <si>
    <t>权重40%</t>
  </si>
  <si>
    <t>权重30%</t>
  </si>
  <si>
    <t>总分</t>
  </si>
  <si>
    <t>权重分数（30%）</t>
  </si>
  <si>
    <t>中国史</t>
  </si>
  <si>
    <t>罗远辉</t>
  </si>
  <si>
    <t>105132000001433</t>
  </si>
  <si>
    <t>段丹华</t>
  </si>
  <si>
    <t>105132000001443</t>
  </si>
  <si>
    <t>雷浩楠</t>
  </si>
  <si>
    <t>105132000001426</t>
  </si>
  <si>
    <t>徐周</t>
  </si>
  <si>
    <t>105132000001431</t>
  </si>
  <si>
    <t>陈倩</t>
  </si>
  <si>
    <t>105132000001446</t>
  </si>
  <si>
    <t>张家淞</t>
  </si>
  <si>
    <t>105132000001476</t>
  </si>
  <si>
    <t>杨艳莺</t>
  </si>
  <si>
    <t>105132000001497</t>
  </si>
  <si>
    <t>李爽</t>
  </si>
  <si>
    <t>105132000001502</t>
  </si>
  <si>
    <t>方书坦</t>
  </si>
  <si>
    <t>105132000001462</t>
  </si>
  <si>
    <t>郑文娟</t>
  </si>
  <si>
    <t>105132000001520</t>
  </si>
  <si>
    <t>许尧臣</t>
  </si>
  <si>
    <t>105132000001397</t>
  </si>
  <si>
    <t>谭丽艳</t>
  </si>
  <si>
    <t>105132000001459</t>
  </si>
  <si>
    <t>胡宗玲</t>
  </si>
  <si>
    <t>105132000001396</t>
  </si>
  <si>
    <t>刘晓云</t>
  </si>
  <si>
    <t>105132000001470</t>
  </si>
  <si>
    <t>孙晨铭</t>
  </si>
  <si>
    <t>105132000001406</t>
  </si>
  <si>
    <t>张铮浩</t>
  </si>
  <si>
    <t>105132000001489</t>
  </si>
  <si>
    <t>王文龙</t>
  </si>
  <si>
    <t>105132000001522</t>
  </si>
  <si>
    <t>高结</t>
  </si>
  <si>
    <t>105132000001403</t>
  </si>
  <si>
    <t>梁宏涛</t>
  </si>
  <si>
    <t>105132000001399</t>
  </si>
  <si>
    <t>熊盛轩</t>
  </si>
  <si>
    <t>105132000001423</t>
  </si>
  <si>
    <t>彭安铜</t>
  </si>
  <si>
    <t>105132000001472</t>
  </si>
  <si>
    <r>
      <rPr>
        <sz val="12"/>
        <rFont val="宋体"/>
        <charset val="0"/>
      </rPr>
      <t>社会</t>
    </r>
    <r>
      <rPr>
        <sz val="12"/>
        <rFont val="Times New Roman"/>
        <charset val="0"/>
      </rPr>
      <t xml:space="preserve">
</t>
    </r>
    <r>
      <rPr>
        <sz val="12"/>
        <rFont val="宋体"/>
        <charset val="0"/>
      </rPr>
      <t>工作</t>
    </r>
  </si>
  <si>
    <t>王益</t>
  </si>
  <si>
    <t>105132000001573</t>
  </si>
  <si>
    <t>曹震</t>
  </si>
  <si>
    <t>105132000001598</t>
  </si>
  <si>
    <t>徐奔</t>
  </si>
  <si>
    <t>105132000001579</t>
  </si>
  <si>
    <t>陈禹</t>
  </si>
  <si>
    <t>105132000001551</t>
  </si>
  <si>
    <t>熊慧俊</t>
  </si>
  <si>
    <t>105132000001565</t>
  </si>
  <si>
    <t>刘亚萍</t>
  </si>
  <si>
    <t>105132000001543</t>
  </si>
  <si>
    <t>韩飘</t>
  </si>
  <si>
    <t>105132000001576</t>
  </si>
  <si>
    <t>田慧永</t>
  </si>
  <si>
    <t>105132000001597</t>
  </si>
  <si>
    <t>陈建宇</t>
  </si>
  <si>
    <t>105132000001587</t>
  </si>
  <si>
    <t>王欢</t>
  </si>
  <si>
    <t>105132000001590</t>
  </si>
  <si>
    <t>库滢凯</t>
  </si>
  <si>
    <t>105132000001560</t>
  </si>
  <si>
    <t>谯苏丹</t>
  </si>
  <si>
    <t>105132000001580</t>
  </si>
  <si>
    <t>张智辉</t>
  </si>
  <si>
    <t>105132000001581</t>
  </si>
  <si>
    <t>王津</t>
  </si>
  <si>
    <t>105132000001547</t>
  </si>
  <si>
    <t>卫泽森</t>
  </si>
  <si>
    <t>105132000001568</t>
  </si>
  <si>
    <r>
      <rPr>
        <sz val="12"/>
        <rFont val="宋体"/>
        <charset val="0"/>
      </rPr>
      <t>课程与</t>
    </r>
    <r>
      <rPr>
        <sz val="12"/>
        <rFont val="Times New Roman"/>
        <charset val="0"/>
      </rPr>
      <t xml:space="preserve">
</t>
    </r>
    <r>
      <rPr>
        <sz val="12"/>
        <rFont val="宋体"/>
        <charset val="0"/>
      </rPr>
      <t>教学论（历史）</t>
    </r>
    <r>
      <rPr>
        <sz val="12"/>
        <rFont val="Times New Roman"/>
        <charset val="0"/>
      </rPr>
      <t xml:space="preserve">
</t>
    </r>
  </si>
  <si>
    <t>陈奕伶</t>
  </si>
  <si>
    <t>105132000001488</t>
  </si>
  <si>
    <t>陈晋</t>
  </si>
  <si>
    <t>105132000001490</t>
  </si>
  <si>
    <t>邓琳</t>
  </si>
  <si>
    <t>105132000001389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</si>
</sst>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177" formatCode="0_);[Red]\(0\)"/>
    <numFmt numFmtId="178" formatCode="0.00_);\(0.00\)"/>
    <numFmt numFmtId="179" formatCode="0_ "/>
  </numFmts>
  <fonts count="29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2"/>
      <name val="Times New Roman"/>
      <charset val="0"/>
    </font>
    <font>
      <sz val="12"/>
      <name val="宋体"/>
      <charset val="0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0" borderId="12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26" fillId="19" borderId="9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9" fontId="8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176" fontId="0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u val="single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43"/>
  <sheetViews>
    <sheetView tabSelected="1" workbookViewId="0">
      <selection activeCell="K20" sqref="K20"/>
    </sheetView>
  </sheetViews>
  <sheetFormatPr defaultColWidth="8.725" defaultRowHeight="13.5"/>
  <cols>
    <col min="2" max="2" width="10.6333333333333" customWidth="1"/>
    <col min="3" max="3" width="8.725" style="1"/>
    <col min="4" max="4" width="16.0916666666667" style="1" customWidth="1"/>
    <col min="5" max="15" width="8.725" style="1"/>
  </cols>
  <sheetData>
    <row r="1" ht="20.25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14.25" spans="1:17">
      <c r="A2" s="3" t="s">
        <v>1</v>
      </c>
      <c r="B2" s="4" t="s">
        <v>2</v>
      </c>
      <c r="C2" s="3" t="s">
        <v>3</v>
      </c>
      <c r="D2" s="5" t="s">
        <v>4</v>
      </c>
      <c r="E2" s="3" t="s">
        <v>5</v>
      </c>
      <c r="F2" s="3"/>
      <c r="G2" s="3" t="s">
        <v>6</v>
      </c>
      <c r="H2" s="3"/>
      <c r="I2" s="3"/>
      <c r="J2" s="3"/>
      <c r="K2" s="3"/>
      <c r="L2" s="3"/>
      <c r="M2" s="3"/>
      <c r="N2" s="3"/>
      <c r="O2" s="3" t="s">
        <v>7</v>
      </c>
      <c r="P2" s="3" t="s">
        <v>8</v>
      </c>
      <c r="Q2" s="25" t="s">
        <v>9</v>
      </c>
    </row>
    <row r="3" spans="1:17">
      <c r="A3" s="3"/>
      <c r="B3" s="6"/>
      <c r="C3" s="3"/>
      <c r="D3" s="5"/>
      <c r="E3" s="7" t="s">
        <v>10</v>
      </c>
      <c r="F3" s="7" t="s">
        <v>11</v>
      </c>
      <c r="G3" s="7" t="s">
        <v>12</v>
      </c>
      <c r="H3" s="7"/>
      <c r="I3" s="7" t="s">
        <v>13</v>
      </c>
      <c r="J3" s="7"/>
      <c r="K3" s="7" t="s">
        <v>14</v>
      </c>
      <c r="L3" s="7"/>
      <c r="M3" s="7" t="s">
        <v>6</v>
      </c>
      <c r="N3" s="7"/>
      <c r="O3" s="3"/>
      <c r="P3" s="3"/>
      <c r="Q3" s="25"/>
    </row>
    <row r="4" ht="24" spans="1:17">
      <c r="A4" s="3"/>
      <c r="B4" s="8"/>
      <c r="C4" s="3"/>
      <c r="D4" s="5"/>
      <c r="E4" s="7"/>
      <c r="F4" s="7"/>
      <c r="G4" s="7" t="s">
        <v>10</v>
      </c>
      <c r="H4" s="7" t="s">
        <v>15</v>
      </c>
      <c r="I4" s="7" t="s">
        <v>10</v>
      </c>
      <c r="J4" s="7" t="s">
        <v>16</v>
      </c>
      <c r="K4" s="7" t="s">
        <v>10</v>
      </c>
      <c r="L4" s="7" t="s">
        <v>16</v>
      </c>
      <c r="M4" s="7" t="s">
        <v>17</v>
      </c>
      <c r="N4" s="7" t="s">
        <v>18</v>
      </c>
      <c r="O4" s="3"/>
      <c r="P4" s="3"/>
      <c r="Q4" s="25"/>
    </row>
    <row r="5" ht="15.75" spans="1:17">
      <c r="A5" s="9">
        <v>1</v>
      </c>
      <c r="B5" s="10" t="s">
        <v>19</v>
      </c>
      <c r="C5" s="11" t="s">
        <v>20</v>
      </c>
      <c r="D5" s="12" t="s">
        <v>21</v>
      </c>
      <c r="E5" s="13">
        <v>395</v>
      </c>
      <c r="F5" s="14">
        <f t="shared" ref="F5:F43" si="0">E5/5*0.7</f>
        <v>55.3</v>
      </c>
      <c r="G5" s="14">
        <v>92.8</v>
      </c>
      <c r="H5" s="14">
        <v>37.12</v>
      </c>
      <c r="I5" s="14">
        <v>90</v>
      </c>
      <c r="J5" s="14">
        <v>27</v>
      </c>
      <c r="K5" s="14">
        <v>84.3333333333333</v>
      </c>
      <c r="L5" s="14">
        <v>25.3</v>
      </c>
      <c r="M5" s="14">
        <v>89.42</v>
      </c>
      <c r="N5" s="14">
        <v>26.826</v>
      </c>
      <c r="O5" s="14">
        <v>82.126</v>
      </c>
      <c r="P5" s="24">
        <v>1</v>
      </c>
      <c r="Q5" s="26"/>
    </row>
    <row r="6" ht="15.75" spans="1:17">
      <c r="A6" s="9">
        <v>2</v>
      </c>
      <c r="B6" s="15"/>
      <c r="C6" s="11" t="s">
        <v>22</v>
      </c>
      <c r="D6" s="12" t="s">
        <v>23</v>
      </c>
      <c r="E6" s="13">
        <v>385</v>
      </c>
      <c r="F6" s="14">
        <f t="shared" si="0"/>
        <v>53.9</v>
      </c>
      <c r="G6" s="16">
        <v>85.2</v>
      </c>
      <c r="H6" s="14">
        <v>34.08</v>
      </c>
      <c r="I6" s="14">
        <v>82</v>
      </c>
      <c r="J6" s="14">
        <v>24.6</v>
      </c>
      <c r="K6" s="14">
        <v>87.3333333333333</v>
      </c>
      <c r="L6" s="14">
        <v>26.2</v>
      </c>
      <c r="M6" s="14">
        <v>84.88</v>
      </c>
      <c r="N6" s="14">
        <v>25.464</v>
      </c>
      <c r="O6" s="14">
        <v>79.364</v>
      </c>
      <c r="P6" s="24">
        <v>2</v>
      </c>
      <c r="Q6" s="26"/>
    </row>
    <row r="7" ht="15.75" spans="1:17">
      <c r="A7" s="9">
        <v>3</v>
      </c>
      <c r="B7" s="15"/>
      <c r="C7" s="11" t="s">
        <v>24</v>
      </c>
      <c r="D7" s="12" t="s">
        <v>25</v>
      </c>
      <c r="E7" s="13">
        <v>375</v>
      </c>
      <c r="F7" s="14">
        <f t="shared" si="0"/>
        <v>52.5</v>
      </c>
      <c r="G7" s="16">
        <v>88.4</v>
      </c>
      <c r="H7" s="14">
        <v>35.36</v>
      </c>
      <c r="I7" s="14">
        <v>87</v>
      </c>
      <c r="J7" s="14">
        <v>26.1</v>
      </c>
      <c r="K7" s="14">
        <v>89</v>
      </c>
      <c r="L7" s="14">
        <v>26.7</v>
      </c>
      <c r="M7" s="14">
        <v>88.16</v>
      </c>
      <c r="N7" s="14">
        <v>26.448</v>
      </c>
      <c r="O7" s="14">
        <v>78.948</v>
      </c>
      <c r="P7" s="24">
        <v>3</v>
      </c>
      <c r="Q7" s="26"/>
    </row>
    <row r="8" ht="15.75" spans="1:17">
      <c r="A8" s="9">
        <v>4</v>
      </c>
      <c r="B8" s="15"/>
      <c r="C8" s="11" t="s">
        <v>26</v>
      </c>
      <c r="D8" s="12" t="s">
        <v>27</v>
      </c>
      <c r="E8" s="13">
        <v>381</v>
      </c>
      <c r="F8" s="14">
        <f t="shared" si="0"/>
        <v>53.34</v>
      </c>
      <c r="G8" s="17">
        <v>78.2</v>
      </c>
      <c r="H8" s="17">
        <v>31.28</v>
      </c>
      <c r="I8" s="17">
        <v>82</v>
      </c>
      <c r="J8" s="17">
        <v>24.6</v>
      </c>
      <c r="K8" s="17">
        <v>87.3333333333333</v>
      </c>
      <c r="L8" s="17">
        <v>26.2</v>
      </c>
      <c r="M8" s="17">
        <v>82.08</v>
      </c>
      <c r="N8" s="17">
        <v>24.624</v>
      </c>
      <c r="O8" s="17">
        <v>77.964</v>
      </c>
      <c r="P8" s="24">
        <v>4</v>
      </c>
      <c r="Q8" s="26"/>
    </row>
    <row r="9" ht="15.75" spans="1:17">
      <c r="A9" s="9">
        <v>5</v>
      </c>
      <c r="B9" s="15"/>
      <c r="C9" s="11" t="s">
        <v>28</v>
      </c>
      <c r="D9" s="12" t="s">
        <v>29</v>
      </c>
      <c r="E9" s="13">
        <v>349</v>
      </c>
      <c r="F9" s="14">
        <f t="shared" si="0"/>
        <v>48.86</v>
      </c>
      <c r="G9" s="17">
        <v>89.8</v>
      </c>
      <c r="H9" s="17">
        <v>35.92</v>
      </c>
      <c r="I9" s="17">
        <v>94</v>
      </c>
      <c r="J9" s="17">
        <v>28.2</v>
      </c>
      <c r="K9" s="17">
        <v>88</v>
      </c>
      <c r="L9" s="17">
        <v>26.4</v>
      </c>
      <c r="M9" s="17">
        <v>90.52</v>
      </c>
      <c r="N9" s="17">
        <v>27.156</v>
      </c>
      <c r="O9" s="17">
        <v>76.016</v>
      </c>
      <c r="P9" s="24">
        <v>5</v>
      </c>
      <c r="Q9" s="26"/>
    </row>
    <row r="10" ht="15.75" spans="1:17">
      <c r="A10" s="9">
        <v>6</v>
      </c>
      <c r="B10" s="15"/>
      <c r="C10" s="11" t="s">
        <v>30</v>
      </c>
      <c r="D10" s="12" t="s">
        <v>31</v>
      </c>
      <c r="E10" s="13">
        <v>370</v>
      </c>
      <c r="F10" s="14">
        <f t="shared" si="0"/>
        <v>51.8</v>
      </c>
      <c r="G10" s="17">
        <v>81.6</v>
      </c>
      <c r="H10" s="17">
        <v>32.64</v>
      </c>
      <c r="I10" s="17">
        <v>75</v>
      </c>
      <c r="J10" s="17">
        <v>22.5</v>
      </c>
      <c r="K10" s="17">
        <v>84.3333333333333</v>
      </c>
      <c r="L10" s="17">
        <v>25.3</v>
      </c>
      <c r="M10" s="17">
        <v>80.44</v>
      </c>
      <c r="N10" s="17">
        <v>24.132</v>
      </c>
      <c r="O10" s="17">
        <v>75.932</v>
      </c>
      <c r="P10" s="24">
        <v>6</v>
      </c>
      <c r="Q10" s="26"/>
    </row>
    <row r="11" ht="15.75" spans="1:17">
      <c r="A11" s="9">
        <v>7</v>
      </c>
      <c r="B11" s="15"/>
      <c r="C11" s="11" t="s">
        <v>32</v>
      </c>
      <c r="D11" s="12" t="s">
        <v>33</v>
      </c>
      <c r="E11" s="13">
        <v>367</v>
      </c>
      <c r="F11" s="14">
        <f t="shared" si="0"/>
        <v>51.38</v>
      </c>
      <c r="G11" s="17">
        <v>82.4</v>
      </c>
      <c r="H11" s="17">
        <v>32.96</v>
      </c>
      <c r="I11" s="17">
        <v>71</v>
      </c>
      <c r="J11" s="17">
        <v>21.3</v>
      </c>
      <c r="K11" s="17">
        <v>86.3333333333333</v>
      </c>
      <c r="L11" s="17">
        <v>25.9</v>
      </c>
      <c r="M11" s="17">
        <v>80.16</v>
      </c>
      <c r="N11" s="17">
        <v>24.048</v>
      </c>
      <c r="O11" s="17">
        <v>75.428</v>
      </c>
      <c r="P11" s="24">
        <v>7</v>
      </c>
      <c r="Q11" s="26"/>
    </row>
    <row r="12" ht="15.75" spans="1:17">
      <c r="A12" s="9">
        <v>8</v>
      </c>
      <c r="B12" s="15"/>
      <c r="C12" s="11" t="s">
        <v>34</v>
      </c>
      <c r="D12" s="12" t="s">
        <v>35</v>
      </c>
      <c r="E12" s="13">
        <v>358</v>
      </c>
      <c r="F12" s="14">
        <f t="shared" si="0"/>
        <v>50.12</v>
      </c>
      <c r="G12" s="17">
        <v>79.8</v>
      </c>
      <c r="H12" s="17">
        <v>31.92</v>
      </c>
      <c r="I12" s="17">
        <v>77</v>
      </c>
      <c r="J12" s="17">
        <v>23.1</v>
      </c>
      <c r="K12" s="17">
        <v>89.3333333333333</v>
      </c>
      <c r="L12" s="17">
        <v>26.8</v>
      </c>
      <c r="M12" s="17">
        <v>81.82</v>
      </c>
      <c r="N12" s="17">
        <v>24.546</v>
      </c>
      <c r="O12" s="17">
        <v>74.666</v>
      </c>
      <c r="P12" s="24">
        <v>8</v>
      </c>
      <c r="Q12" s="26"/>
    </row>
    <row r="13" ht="15.75" spans="1:17">
      <c r="A13" s="9">
        <v>9</v>
      </c>
      <c r="B13" s="15"/>
      <c r="C13" s="11" t="s">
        <v>36</v>
      </c>
      <c r="D13" s="12" t="s">
        <v>37</v>
      </c>
      <c r="E13" s="13">
        <v>338</v>
      </c>
      <c r="F13" s="14">
        <f t="shared" si="0"/>
        <v>47.32</v>
      </c>
      <c r="G13" s="17">
        <v>85.4</v>
      </c>
      <c r="H13" s="17">
        <v>34.16</v>
      </c>
      <c r="I13" s="17">
        <v>87</v>
      </c>
      <c r="J13" s="17">
        <v>26.1</v>
      </c>
      <c r="K13" s="17">
        <v>90</v>
      </c>
      <c r="L13" s="17">
        <v>27</v>
      </c>
      <c r="M13" s="17">
        <v>87.26</v>
      </c>
      <c r="N13" s="17">
        <v>26.178</v>
      </c>
      <c r="O13" s="17">
        <v>73.498</v>
      </c>
      <c r="P13" s="24">
        <v>9</v>
      </c>
      <c r="Q13" s="26"/>
    </row>
    <row r="14" ht="15.75" spans="1:17">
      <c r="A14" s="9">
        <v>10</v>
      </c>
      <c r="B14" s="15"/>
      <c r="C14" s="11" t="s">
        <v>38</v>
      </c>
      <c r="D14" s="12" t="s">
        <v>39</v>
      </c>
      <c r="E14" s="13">
        <v>346</v>
      </c>
      <c r="F14" s="14">
        <f t="shared" si="0"/>
        <v>48.44</v>
      </c>
      <c r="G14" s="17">
        <v>83.4</v>
      </c>
      <c r="H14" s="17">
        <v>33.36</v>
      </c>
      <c r="I14" s="17">
        <v>77</v>
      </c>
      <c r="J14" s="17">
        <v>23.1</v>
      </c>
      <c r="K14" s="17">
        <v>88.3333333333333</v>
      </c>
      <c r="L14" s="17">
        <v>26.5</v>
      </c>
      <c r="M14" s="17">
        <v>82.96</v>
      </c>
      <c r="N14" s="17">
        <v>24.888</v>
      </c>
      <c r="O14" s="17">
        <v>73.328</v>
      </c>
      <c r="P14" s="24">
        <v>10</v>
      </c>
      <c r="Q14" s="26"/>
    </row>
    <row r="15" ht="15.75" spans="1:17">
      <c r="A15" s="9">
        <v>11</v>
      </c>
      <c r="B15" s="15"/>
      <c r="C15" s="11" t="s">
        <v>40</v>
      </c>
      <c r="D15" s="12" t="s">
        <v>41</v>
      </c>
      <c r="E15" s="13">
        <v>351</v>
      </c>
      <c r="F15" s="14">
        <f t="shared" si="0"/>
        <v>49.14</v>
      </c>
      <c r="G15" s="17">
        <v>79.4</v>
      </c>
      <c r="H15" s="17">
        <v>31.76</v>
      </c>
      <c r="I15" s="17">
        <v>70</v>
      </c>
      <c r="J15" s="17">
        <v>21</v>
      </c>
      <c r="K15" s="17">
        <v>92.3333333333333</v>
      </c>
      <c r="L15" s="17">
        <v>27.7</v>
      </c>
      <c r="M15" s="17">
        <v>80.46</v>
      </c>
      <c r="N15" s="17">
        <v>24.138</v>
      </c>
      <c r="O15" s="17">
        <v>73.278</v>
      </c>
      <c r="P15" s="24">
        <v>11</v>
      </c>
      <c r="Q15" s="26"/>
    </row>
    <row r="16" ht="15.75" spans="1:17">
      <c r="A16" s="9">
        <v>12</v>
      </c>
      <c r="B16" s="15"/>
      <c r="C16" s="11" t="s">
        <v>42</v>
      </c>
      <c r="D16" s="12" t="s">
        <v>43</v>
      </c>
      <c r="E16" s="13">
        <v>340</v>
      </c>
      <c r="F16" s="14">
        <f t="shared" si="0"/>
        <v>47.6</v>
      </c>
      <c r="G16" s="17">
        <v>87.6</v>
      </c>
      <c r="H16" s="17">
        <v>35.04</v>
      </c>
      <c r="I16" s="17">
        <v>71</v>
      </c>
      <c r="J16" s="17">
        <v>21.3</v>
      </c>
      <c r="K16" s="17">
        <v>93</v>
      </c>
      <c r="L16" s="17">
        <v>27.9</v>
      </c>
      <c r="M16" s="17">
        <v>84.24</v>
      </c>
      <c r="N16" s="17">
        <v>25.272</v>
      </c>
      <c r="O16" s="17">
        <v>72.872</v>
      </c>
      <c r="P16" s="24">
        <v>12</v>
      </c>
      <c r="Q16" s="26"/>
    </row>
    <row r="17" ht="15.75" spans="1:17">
      <c r="A17" s="9">
        <v>13</v>
      </c>
      <c r="B17" s="15"/>
      <c r="C17" s="11" t="s">
        <v>44</v>
      </c>
      <c r="D17" s="12" t="s">
        <v>45</v>
      </c>
      <c r="E17" s="13">
        <v>352</v>
      </c>
      <c r="F17" s="14">
        <f t="shared" si="0"/>
        <v>49.28</v>
      </c>
      <c r="G17" s="17">
        <v>83.6</v>
      </c>
      <c r="H17" s="17">
        <v>33.44</v>
      </c>
      <c r="I17" s="17">
        <v>63</v>
      </c>
      <c r="J17" s="17">
        <v>18.9</v>
      </c>
      <c r="K17" s="17">
        <v>84.3333333333333</v>
      </c>
      <c r="L17" s="17">
        <v>25.3</v>
      </c>
      <c r="M17" s="17">
        <v>77.64</v>
      </c>
      <c r="N17" s="17">
        <v>23.292</v>
      </c>
      <c r="O17" s="17">
        <v>72.572</v>
      </c>
      <c r="P17" s="24">
        <v>13</v>
      </c>
      <c r="Q17" s="26"/>
    </row>
    <row r="18" ht="15.75" spans="1:17">
      <c r="A18" s="9">
        <v>14</v>
      </c>
      <c r="B18" s="15"/>
      <c r="C18" s="11" t="s">
        <v>46</v>
      </c>
      <c r="D18" s="12" t="s">
        <v>47</v>
      </c>
      <c r="E18" s="13">
        <v>356</v>
      </c>
      <c r="F18" s="14">
        <f t="shared" si="0"/>
        <v>49.84</v>
      </c>
      <c r="G18" s="17">
        <v>75.8</v>
      </c>
      <c r="H18" s="17">
        <v>30.32</v>
      </c>
      <c r="I18" s="17">
        <v>67</v>
      </c>
      <c r="J18" s="17">
        <v>20.1</v>
      </c>
      <c r="K18" s="17">
        <v>84.3333333333333</v>
      </c>
      <c r="L18" s="17">
        <v>25.3</v>
      </c>
      <c r="M18" s="17">
        <v>75.72</v>
      </c>
      <c r="N18" s="17">
        <v>22.716</v>
      </c>
      <c r="O18" s="17">
        <v>72.556</v>
      </c>
      <c r="P18" s="24">
        <v>14</v>
      </c>
      <c r="Q18" s="26"/>
    </row>
    <row r="19" ht="15.75" spans="1:17">
      <c r="A19" s="9">
        <v>15</v>
      </c>
      <c r="B19" s="15"/>
      <c r="C19" s="11" t="s">
        <v>48</v>
      </c>
      <c r="D19" s="12" t="s">
        <v>49</v>
      </c>
      <c r="E19" s="13">
        <v>343</v>
      </c>
      <c r="F19" s="14">
        <f t="shared" si="0"/>
        <v>48.02</v>
      </c>
      <c r="G19" s="17">
        <v>80.4</v>
      </c>
      <c r="H19" s="17">
        <v>32.16</v>
      </c>
      <c r="I19" s="17">
        <v>72</v>
      </c>
      <c r="J19" s="17">
        <v>21.6</v>
      </c>
      <c r="K19" s="17">
        <v>92.6666666666667</v>
      </c>
      <c r="L19" s="17">
        <v>27.8</v>
      </c>
      <c r="M19" s="17">
        <v>81.56</v>
      </c>
      <c r="N19" s="17">
        <v>24.468</v>
      </c>
      <c r="O19" s="17">
        <v>72.488</v>
      </c>
      <c r="P19" s="24">
        <v>15</v>
      </c>
      <c r="Q19" s="26"/>
    </row>
    <row r="20" ht="15.75" spans="1:17">
      <c r="A20" s="9">
        <v>16</v>
      </c>
      <c r="B20" s="15"/>
      <c r="C20" s="11" t="s">
        <v>50</v>
      </c>
      <c r="D20" s="12" t="s">
        <v>51</v>
      </c>
      <c r="E20" s="13">
        <v>338</v>
      </c>
      <c r="F20" s="14">
        <f t="shared" si="0"/>
        <v>47.32</v>
      </c>
      <c r="G20" s="17">
        <v>88.4</v>
      </c>
      <c r="H20" s="17">
        <v>35.36</v>
      </c>
      <c r="I20" s="17">
        <v>76</v>
      </c>
      <c r="J20" s="17">
        <v>22.8</v>
      </c>
      <c r="K20" s="17">
        <v>85.6666666666667</v>
      </c>
      <c r="L20" s="17">
        <v>25.7</v>
      </c>
      <c r="M20" s="17">
        <v>83.86</v>
      </c>
      <c r="N20" s="17">
        <v>25.158</v>
      </c>
      <c r="O20" s="17">
        <v>72.478</v>
      </c>
      <c r="P20" s="24">
        <v>16</v>
      </c>
      <c r="Q20" s="26"/>
    </row>
    <row r="21" ht="15.75" spans="1:17">
      <c r="A21" s="9">
        <v>17</v>
      </c>
      <c r="B21" s="15"/>
      <c r="C21" s="11" t="s">
        <v>52</v>
      </c>
      <c r="D21" s="12" t="s">
        <v>53</v>
      </c>
      <c r="E21" s="13">
        <v>346</v>
      </c>
      <c r="F21" s="14">
        <f t="shared" si="0"/>
        <v>48.44</v>
      </c>
      <c r="G21" s="17">
        <v>83</v>
      </c>
      <c r="H21" s="17">
        <v>33.2</v>
      </c>
      <c r="I21" s="17">
        <v>67</v>
      </c>
      <c r="J21" s="17">
        <v>20.1</v>
      </c>
      <c r="K21" s="17">
        <v>89</v>
      </c>
      <c r="L21" s="17">
        <v>26.7</v>
      </c>
      <c r="M21" s="17">
        <v>80</v>
      </c>
      <c r="N21" s="17">
        <v>24</v>
      </c>
      <c r="O21" s="17">
        <v>72.44</v>
      </c>
      <c r="P21" s="24">
        <v>17</v>
      </c>
      <c r="Q21" s="26"/>
    </row>
    <row r="22" ht="15.75" spans="1:17">
      <c r="A22" s="9">
        <v>18</v>
      </c>
      <c r="B22" s="15"/>
      <c r="C22" s="11" t="s">
        <v>54</v>
      </c>
      <c r="D22" s="12" t="s">
        <v>55</v>
      </c>
      <c r="E22" s="13">
        <v>340</v>
      </c>
      <c r="F22" s="14">
        <f t="shared" si="0"/>
        <v>47.6</v>
      </c>
      <c r="G22" s="17">
        <v>76.4</v>
      </c>
      <c r="H22" s="17">
        <v>30.56</v>
      </c>
      <c r="I22" s="17">
        <v>73</v>
      </c>
      <c r="J22" s="17">
        <v>21.9</v>
      </c>
      <c r="K22" s="17">
        <v>88</v>
      </c>
      <c r="L22" s="17">
        <v>26.4</v>
      </c>
      <c r="M22" s="17">
        <v>78.86</v>
      </c>
      <c r="N22" s="17">
        <v>23.658</v>
      </c>
      <c r="O22" s="17">
        <v>71.258</v>
      </c>
      <c r="P22" s="24">
        <v>18</v>
      </c>
      <c r="Q22" s="26"/>
    </row>
    <row r="23" ht="15.75" spans="1:17">
      <c r="A23" s="9">
        <v>19</v>
      </c>
      <c r="B23" s="15"/>
      <c r="C23" s="11" t="s">
        <v>56</v>
      </c>
      <c r="D23" s="12" t="s">
        <v>57</v>
      </c>
      <c r="E23" s="13">
        <v>338</v>
      </c>
      <c r="F23" s="14">
        <f t="shared" si="0"/>
        <v>47.32</v>
      </c>
      <c r="G23" s="17">
        <v>79.2</v>
      </c>
      <c r="H23" s="17">
        <v>31.68</v>
      </c>
      <c r="I23" s="17">
        <v>75</v>
      </c>
      <c r="J23" s="17">
        <v>22.5</v>
      </c>
      <c r="K23" s="17">
        <v>82.6666666666667</v>
      </c>
      <c r="L23" s="17">
        <v>24.8</v>
      </c>
      <c r="M23" s="17">
        <v>78.98</v>
      </c>
      <c r="N23" s="17">
        <v>23.694</v>
      </c>
      <c r="O23" s="17">
        <v>71.014</v>
      </c>
      <c r="P23" s="24">
        <v>19</v>
      </c>
      <c r="Q23" s="26"/>
    </row>
    <row r="24" ht="15.75" spans="1:17">
      <c r="A24" s="9">
        <v>20</v>
      </c>
      <c r="B24" s="15"/>
      <c r="C24" s="11" t="s">
        <v>58</v>
      </c>
      <c r="D24" s="12" t="s">
        <v>59</v>
      </c>
      <c r="E24" s="13">
        <v>336</v>
      </c>
      <c r="F24" s="14">
        <f t="shared" si="0"/>
        <v>47.04</v>
      </c>
      <c r="G24" s="17">
        <v>83</v>
      </c>
      <c r="H24" s="17">
        <v>33.2</v>
      </c>
      <c r="I24" s="17">
        <v>65</v>
      </c>
      <c r="J24" s="17">
        <v>19.5</v>
      </c>
      <c r="K24" s="17">
        <v>81</v>
      </c>
      <c r="L24" s="17">
        <v>24.3</v>
      </c>
      <c r="M24" s="17">
        <v>77</v>
      </c>
      <c r="N24" s="17">
        <v>23.1</v>
      </c>
      <c r="O24" s="17">
        <v>70.14</v>
      </c>
      <c r="P24" s="24">
        <v>20</v>
      </c>
      <c r="Q24" s="26"/>
    </row>
    <row r="25" ht="15.75" spans="1:17">
      <c r="A25" s="9">
        <v>21</v>
      </c>
      <c r="B25" s="18"/>
      <c r="C25" s="11" t="s">
        <v>60</v>
      </c>
      <c r="D25" s="12" t="s">
        <v>61</v>
      </c>
      <c r="E25" s="13">
        <v>342</v>
      </c>
      <c r="F25" s="14">
        <f t="shared" si="0"/>
        <v>47.88</v>
      </c>
      <c r="G25" s="17">
        <v>74</v>
      </c>
      <c r="H25" s="17">
        <v>29.6</v>
      </c>
      <c r="I25" s="17">
        <v>65</v>
      </c>
      <c r="J25" s="17">
        <v>19.5</v>
      </c>
      <c r="K25" s="17">
        <v>83</v>
      </c>
      <c r="L25" s="17">
        <v>24.9</v>
      </c>
      <c r="M25" s="17">
        <v>74</v>
      </c>
      <c r="N25" s="17">
        <v>22.2</v>
      </c>
      <c r="O25" s="17">
        <v>70.08</v>
      </c>
      <c r="P25" s="24">
        <v>21</v>
      </c>
      <c r="Q25" s="26"/>
    </row>
    <row r="26" ht="15.75" spans="1:17">
      <c r="A26" s="9">
        <v>22</v>
      </c>
      <c r="B26" s="19" t="s">
        <v>62</v>
      </c>
      <c r="C26" s="20" t="s">
        <v>63</v>
      </c>
      <c r="D26" s="27" t="s">
        <v>64</v>
      </c>
      <c r="E26" s="21">
        <v>411</v>
      </c>
      <c r="F26" s="20">
        <f t="shared" si="0"/>
        <v>57.54</v>
      </c>
      <c r="G26" s="17">
        <v>85</v>
      </c>
      <c r="H26" s="17">
        <v>34</v>
      </c>
      <c r="I26" s="17">
        <v>77</v>
      </c>
      <c r="J26" s="17">
        <v>23.1</v>
      </c>
      <c r="K26" s="17">
        <v>83.3333333333333</v>
      </c>
      <c r="L26" s="17">
        <v>25</v>
      </c>
      <c r="M26" s="17">
        <v>82.1</v>
      </c>
      <c r="N26" s="17">
        <v>24.63</v>
      </c>
      <c r="O26" s="17">
        <v>82.17</v>
      </c>
      <c r="P26" s="24">
        <v>1</v>
      </c>
      <c r="Q26" s="26"/>
    </row>
    <row r="27" ht="15.75" spans="1:17">
      <c r="A27" s="9">
        <v>23</v>
      </c>
      <c r="B27" s="15"/>
      <c r="C27" s="20" t="s">
        <v>65</v>
      </c>
      <c r="D27" s="21" t="s">
        <v>66</v>
      </c>
      <c r="E27" s="21">
        <v>394</v>
      </c>
      <c r="F27" s="20">
        <f t="shared" si="0"/>
        <v>55.16</v>
      </c>
      <c r="G27" s="17">
        <v>87.8</v>
      </c>
      <c r="H27" s="17">
        <v>35.12</v>
      </c>
      <c r="I27" s="17">
        <v>91</v>
      </c>
      <c r="J27" s="17">
        <v>27.3</v>
      </c>
      <c r="K27" s="17">
        <v>85.3333333333333</v>
      </c>
      <c r="L27" s="17">
        <v>25.6</v>
      </c>
      <c r="M27" s="17">
        <v>88.02</v>
      </c>
      <c r="N27" s="17">
        <v>26.406</v>
      </c>
      <c r="O27" s="17">
        <v>81.566</v>
      </c>
      <c r="P27" s="24">
        <v>2</v>
      </c>
      <c r="Q27" s="26"/>
    </row>
    <row r="28" ht="15.75" spans="1:17">
      <c r="A28" s="9">
        <v>24</v>
      </c>
      <c r="B28" s="15"/>
      <c r="C28" s="20" t="s">
        <v>67</v>
      </c>
      <c r="D28" s="21" t="s">
        <v>68</v>
      </c>
      <c r="E28" s="21">
        <v>407</v>
      </c>
      <c r="F28" s="20">
        <f t="shared" si="0"/>
        <v>56.98</v>
      </c>
      <c r="G28" s="17">
        <v>84.4</v>
      </c>
      <c r="H28" s="17">
        <v>33.76</v>
      </c>
      <c r="I28" s="17">
        <v>72</v>
      </c>
      <c r="J28" s="17">
        <v>21.6</v>
      </c>
      <c r="K28" s="17">
        <v>88.3333333333333</v>
      </c>
      <c r="L28" s="17">
        <v>26.5</v>
      </c>
      <c r="M28" s="17">
        <v>81.86</v>
      </c>
      <c r="N28" s="17">
        <v>24.558</v>
      </c>
      <c r="O28" s="17">
        <v>81.538</v>
      </c>
      <c r="P28" s="24">
        <v>3</v>
      </c>
      <c r="Q28" s="26"/>
    </row>
    <row r="29" ht="15.75" spans="1:17">
      <c r="A29" s="9">
        <v>25</v>
      </c>
      <c r="B29" s="15"/>
      <c r="C29" s="20" t="s">
        <v>69</v>
      </c>
      <c r="D29" s="21" t="s">
        <v>70</v>
      </c>
      <c r="E29" s="21">
        <v>383</v>
      </c>
      <c r="F29" s="20">
        <f t="shared" si="0"/>
        <v>53.62</v>
      </c>
      <c r="G29" s="17">
        <v>89.6</v>
      </c>
      <c r="H29" s="17">
        <v>35.84</v>
      </c>
      <c r="I29" s="17">
        <v>77</v>
      </c>
      <c r="J29" s="17">
        <v>23.1</v>
      </c>
      <c r="K29" s="17">
        <v>88.6666666666667</v>
      </c>
      <c r="L29" s="17">
        <v>26.6</v>
      </c>
      <c r="M29" s="17">
        <v>85.54</v>
      </c>
      <c r="N29" s="17">
        <v>25.662</v>
      </c>
      <c r="O29" s="17">
        <v>79.282</v>
      </c>
      <c r="P29" s="24">
        <v>4</v>
      </c>
      <c r="Q29" s="26"/>
    </row>
    <row r="30" ht="15.75" spans="1:17">
      <c r="A30" s="9">
        <v>26</v>
      </c>
      <c r="B30" s="15"/>
      <c r="C30" s="20" t="s">
        <v>71</v>
      </c>
      <c r="D30" s="21" t="s">
        <v>72</v>
      </c>
      <c r="E30" s="21">
        <v>390</v>
      </c>
      <c r="F30" s="20">
        <f t="shared" si="0"/>
        <v>54.6</v>
      </c>
      <c r="G30" s="17">
        <v>84.8</v>
      </c>
      <c r="H30" s="17">
        <v>33.92</v>
      </c>
      <c r="I30" s="17">
        <v>76</v>
      </c>
      <c r="J30" s="17">
        <v>22.8</v>
      </c>
      <c r="K30" s="17">
        <v>83.6666666666667</v>
      </c>
      <c r="L30" s="17">
        <v>25.1</v>
      </c>
      <c r="M30" s="17">
        <v>81.82</v>
      </c>
      <c r="N30" s="17">
        <v>24.546</v>
      </c>
      <c r="O30" s="17">
        <v>79.146</v>
      </c>
      <c r="P30" s="24">
        <v>5</v>
      </c>
      <c r="Q30" s="26"/>
    </row>
    <row r="31" ht="15.75" spans="1:17">
      <c r="A31" s="9">
        <v>27</v>
      </c>
      <c r="B31" s="15"/>
      <c r="C31" s="20" t="s">
        <v>73</v>
      </c>
      <c r="D31" s="21" t="s">
        <v>74</v>
      </c>
      <c r="E31" s="21">
        <v>394</v>
      </c>
      <c r="F31" s="20">
        <f t="shared" si="0"/>
        <v>55.16</v>
      </c>
      <c r="G31" s="17">
        <v>82.2</v>
      </c>
      <c r="H31" s="17">
        <v>32.88</v>
      </c>
      <c r="I31" s="17">
        <v>69</v>
      </c>
      <c r="J31" s="17">
        <v>20.7</v>
      </c>
      <c r="K31" s="17">
        <v>87</v>
      </c>
      <c r="L31" s="17">
        <v>26.1</v>
      </c>
      <c r="M31" s="17">
        <v>79.68</v>
      </c>
      <c r="N31" s="17">
        <v>23.904</v>
      </c>
      <c r="O31" s="17">
        <v>79.064</v>
      </c>
      <c r="P31" s="24">
        <v>6</v>
      </c>
      <c r="Q31" s="26"/>
    </row>
    <row r="32" ht="15.75" spans="1:17">
      <c r="A32" s="9">
        <v>28</v>
      </c>
      <c r="B32" s="15"/>
      <c r="C32" s="20" t="s">
        <v>75</v>
      </c>
      <c r="D32" s="21" t="s">
        <v>76</v>
      </c>
      <c r="E32" s="21">
        <v>384</v>
      </c>
      <c r="F32" s="20">
        <f t="shared" si="0"/>
        <v>53.76</v>
      </c>
      <c r="G32" s="17">
        <v>83</v>
      </c>
      <c r="H32" s="17">
        <v>33.2</v>
      </c>
      <c r="I32" s="17">
        <v>77</v>
      </c>
      <c r="J32" s="17">
        <v>23.1</v>
      </c>
      <c r="K32" s="17">
        <v>88.6666666666667</v>
      </c>
      <c r="L32" s="17">
        <v>26.6</v>
      </c>
      <c r="M32" s="17">
        <v>82.9</v>
      </c>
      <c r="N32" s="17">
        <v>24.87</v>
      </c>
      <c r="O32" s="17">
        <v>78.63</v>
      </c>
      <c r="P32" s="24">
        <v>7</v>
      </c>
      <c r="Q32" s="26"/>
    </row>
    <row r="33" ht="15.75" spans="1:17">
      <c r="A33" s="9">
        <v>29</v>
      </c>
      <c r="B33" s="15"/>
      <c r="C33" s="20" t="s">
        <v>77</v>
      </c>
      <c r="D33" s="21" t="s">
        <v>78</v>
      </c>
      <c r="E33" s="21">
        <v>380</v>
      </c>
      <c r="F33" s="20">
        <f t="shared" si="0"/>
        <v>53.2</v>
      </c>
      <c r="G33" s="17">
        <v>90</v>
      </c>
      <c r="H33" s="17">
        <v>36</v>
      </c>
      <c r="I33" s="17">
        <v>80</v>
      </c>
      <c r="J33" s="17">
        <v>24</v>
      </c>
      <c r="K33" s="17">
        <v>80</v>
      </c>
      <c r="L33" s="17">
        <v>24</v>
      </c>
      <c r="M33" s="17">
        <v>84</v>
      </c>
      <c r="N33" s="17">
        <v>25.2</v>
      </c>
      <c r="O33" s="17">
        <v>78.4</v>
      </c>
      <c r="P33" s="24">
        <v>8</v>
      </c>
      <c r="Q33" s="26"/>
    </row>
    <row r="34" ht="15.75" spans="1:17">
      <c r="A34" s="9">
        <v>30</v>
      </c>
      <c r="B34" s="15"/>
      <c r="C34" s="20" t="s">
        <v>79</v>
      </c>
      <c r="D34" s="21" t="s">
        <v>80</v>
      </c>
      <c r="E34" s="21">
        <v>377</v>
      </c>
      <c r="F34" s="20">
        <f t="shared" si="0"/>
        <v>52.78</v>
      </c>
      <c r="G34" s="17">
        <v>83.8</v>
      </c>
      <c r="H34" s="17">
        <v>33.52</v>
      </c>
      <c r="I34" s="17">
        <v>80</v>
      </c>
      <c r="J34" s="17">
        <v>24</v>
      </c>
      <c r="K34" s="17">
        <v>90.6666666666667</v>
      </c>
      <c r="L34" s="17">
        <v>27.2</v>
      </c>
      <c r="M34" s="17">
        <v>84.72</v>
      </c>
      <c r="N34" s="17">
        <v>25.416</v>
      </c>
      <c r="O34" s="17">
        <v>78.196</v>
      </c>
      <c r="P34" s="24">
        <v>9</v>
      </c>
      <c r="Q34" s="26"/>
    </row>
    <row r="35" ht="15.75" spans="1:17">
      <c r="A35" s="9">
        <v>31</v>
      </c>
      <c r="B35" s="15"/>
      <c r="C35" s="20" t="s">
        <v>81</v>
      </c>
      <c r="D35" s="21" t="s">
        <v>82</v>
      </c>
      <c r="E35" s="21">
        <v>374</v>
      </c>
      <c r="F35" s="20">
        <f t="shared" si="0"/>
        <v>52.36</v>
      </c>
      <c r="G35" s="17">
        <v>87.2</v>
      </c>
      <c r="H35" s="17">
        <v>34.88</v>
      </c>
      <c r="I35" s="17">
        <v>76</v>
      </c>
      <c r="J35" s="17">
        <v>22.8</v>
      </c>
      <c r="K35" s="17">
        <v>87</v>
      </c>
      <c r="L35" s="17">
        <v>26.1</v>
      </c>
      <c r="M35" s="17">
        <v>83.78</v>
      </c>
      <c r="N35" s="17">
        <v>25.134</v>
      </c>
      <c r="O35" s="17">
        <v>77.494</v>
      </c>
      <c r="P35" s="24">
        <v>10</v>
      </c>
      <c r="Q35" s="26"/>
    </row>
    <row r="36" ht="15.75" spans="1:17">
      <c r="A36" s="9">
        <v>32</v>
      </c>
      <c r="B36" s="15"/>
      <c r="C36" s="20" t="s">
        <v>83</v>
      </c>
      <c r="D36" s="21" t="s">
        <v>84</v>
      </c>
      <c r="E36" s="21">
        <v>380</v>
      </c>
      <c r="F36" s="20">
        <f t="shared" si="0"/>
        <v>53.2</v>
      </c>
      <c r="G36" s="17">
        <v>72.4</v>
      </c>
      <c r="H36" s="17">
        <v>28.96</v>
      </c>
      <c r="I36" s="17">
        <v>72</v>
      </c>
      <c r="J36" s="17">
        <v>21.6</v>
      </c>
      <c r="K36" s="17">
        <v>82.3333333333333</v>
      </c>
      <c r="L36" s="17">
        <v>24.7</v>
      </c>
      <c r="M36" s="17">
        <v>75.26</v>
      </c>
      <c r="N36" s="17">
        <v>22.578</v>
      </c>
      <c r="O36" s="17">
        <v>75.778</v>
      </c>
      <c r="P36" s="24">
        <v>11</v>
      </c>
      <c r="Q36" s="26"/>
    </row>
    <row r="37" ht="15.75" spans="1:17">
      <c r="A37" s="9">
        <v>33</v>
      </c>
      <c r="B37" s="15"/>
      <c r="C37" s="20" t="s">
        <v>85</v>
      </c>
      <c r="D37" s="21" t="s">
        <v>86</v>
      </c>
      <c r="E37" s="21">
        <v>352</v>
      </c>
      <c r="F37" s="20">
        <f t="shared" si="0"/>
        <v>49.28</v>
      </c>
      <c r="G37" s="17">
        <v>82.2</v>
      </c>
      <c r="H37" s="17">
        <v>32.88</v>
      </c>
      <c r="I37" s="17">
        <v>86</v>
      </c>
      <c r="J37" s="17">
        <v>25.8</v>
      </c>
      <c r="K37" s="17">
        <v>89</v>
      </c>
      <c r="L37" s="17">
        <v>26.7</v>
      </c>
      <c r="M37" s="17">
        <v>85.38</v>
      </c>
      <c r="N37" s="17">
        <v>25.614</v>
      </c>
      <c r="O37" s="17">
        <v>74.894</v>
      </c>
      <c r="P37" s="24">
        <v>12</v>
      </c>
      <c r="Q37" s="26"/>
    </row>
    <row r="38" ht="15.75" spans="1:17">
      <c r="A38" s="9">
        <v>34</v>
      </c>
      <c r="B38" s="15"/>
      <c r="C38" s="20" t="s">
        <v>87</v>
      </c>
      <c r="D38" s="21" t="s">
        <v>88</v>
      </c>
      <c r="E38" s="21">
        <v>364</v>
      </c>
      <c r="F38" s="20">
        <f t="shared" si="0"/>
        <v>50.96</v>
      </c>
      <c r="G38" s="17">
        <v>76</v>
      </c>
      <c r="H38" s="17">
        <v>30.4</v>
      </c>
      <c r="I38" s="17">
        <v>76</v>
      </c>
      <c r="J38" s="17">
        <v>22.8</v>
      </c>
      <c r="K38" s="17">
        <v>85.3333333333333</v>
      </c>
      <c r="L38" s="17">
        <v>25.6</v>
      </c>
      <c r="M38" s="17">
        <v>78.8</v>
      </c>
      <c r="N38" s="17">
        <v>23.64</v>
      </c>
      <c r="O38" s="17">
        <v>74.6</v>
      </c>
      <c r="P38" s="24">
        <v>13</v>
      </c>
      <c r="Q38" s="26"/>
    </row>
    <row r="39" ht="15.75" spans="1:17">
      <c r="A39" s="9">
        <v>35</v>
      </c>
      <c r="B39" s="15"/>
      <c r="C39" s="20" t="s">
        <v>89</v>
      </c>
      <c r="D39" s="21" t="s">
        <v>90</v>
      </c>
      <c r="E39" s="21">
        <v>344</v>
      </c>
      <c r="F39" s="20">
        <f t="shared" si="0"/>
        <v>48.16</v>
      </c>
      <c r="G39" s="17">
        <v>85.2</v>
      </c>
      <c r="H39" s="17">
        <v>34.08</v>
      </c>
      <c r="I39" s="17">
        <v>71</v>
      </c>
      <c r="J39" s="17">
        <v>21.3</v>
      </c>
      <c r="K39" s="17">
        <v>93</v>
      </c>
      <c r="L39" s="17">
        <v>27.9</v>
      </c>
      <c r="M39" s="17">
        <v>83.28</v>
      </c>
      <c r="N39" s="17">
        <v>24.984</v>
      </c>
      <c r="O39" s="17">
        <v>73.144</v>
      </c>
      <c r="P39" s="24">
        <v>14</v>
      </c>
      <c r="Q39" s="26"/>
    </row>
    <row r="40" ht="15.75" spans="1:17">
      <c r="A40" s="9">
        <v>36</v>
      </c>
      <c r="B40" s="18"/>
      <c r="C40" s="21" t="s">
        <v>91</v>
      </c>
      <c r="D40" s="21" t="s">
        <v>92</v>
      </c>
      <c r="E40" s="21">
        <v>340</v>
      </c>
      <c r="F40" s="20">
        <f t="shared" si="0"/>
        <v>47.6</v>
      </c>
      <c r="G40" s="17">
        <v>74.6</v>
      </c>
      <c r="H40" s="17">
        <v>29.84</v>
      </c>
      <c r="I40" s="17">
        <v>80</v>
      </c>
      <c r="J40" s="17">
        <v>24</v>
      </c>
      <c r="K40" s="17">
        <v>85.3333333333333</v>
      </c>
      <c r="L40" s="17">
        <v>25.6</v>
      </c>
      <c r="M40" s="17">
        <v>79.44</v>
      </c>
      <c r="N40" s="17">
        <v>23.832</v>
      </c>
      <c r="O40" s="17">
        <v>71.432</v>
      </c>
      <c r="P40" s="24">
        <v>15</v>
      </c>
      <c r="Q40" s="26"/>
    </row>
    <row r="41" ht="14" customHeight="1" spans="1:17">
      <c r="A41" s="9">
        <v>37</v>
      </c>
      <c r="B41" s="19" t="s">
        <v>93</v>
      </c>
      <c r="C41" s="21" t="s">
        <v>94</v>
      </c>
      <c r="D41" s="27" t="s">
        <v>95</v>
      </c>
      <c r="E41" s="21">
        <v>369</v>
      </c>
      <c r="F41" s="22">
        <f t="shared" si="0"/>
        <v>51.66</v>
      </c>
      <c r="G41" s="23">
        <v>88.8</v>
      </c>
      <c r="H41" s="16">
        <f t="shared" ref="H41:H43" si="1">G41*0.5</f>
        <v>44.4</v>
      </c>
      <c r="I41" s="23">
        <v>86.8</v>
      </c>
      <c r="J41" s="16">
        <f t="shared" ref="J41:J43" si="2">I41*0.3</f>
        <v>26.04</v>
      </c>
      <c r="K41" s="22">
        <v>85.33</v>
      </c>
      <c r="L41" s="16">
        <f t="shared" ref="L41:L43" si="3">K41*0.2</f>
        <v>17.066</v>
      </c>
      <c r="M41" s="16">
        <f t="shared" ref="M41:M43" si="4">H41+J41+L41</f>
        <v>87.506</v>
      </c>
      <c r="N41" s="22">
        <f t="shared" ref="N41:N43" si="5">M41*0.3</f>
        <v>26.2518</v>
      </c>
      <c r="O41" s="22">
        <f t="shared" ref="O41:O43" si="6">F41+N41</f>
        <v>77.9118</v>
      </c>
      <c r="P41" s="23">
        <v>1</v>
      </c>
      <c r="Q41" s="26"/>
    </row>
    <row r="42" ht="13" customHeight="1" spans="1:17">
      <c r="A42" s="9">
        <v>38</v>
      </c>
      <c r="B42" s="15"/>
      <c r="C42" s="21" t="s">
        <v>96</v>
      </c>
      <c r="D42" s="27" t="s">
        <v>97</v>
      </c>
      <c r="E42" s="21">
        <v>369</v>
      </c>
      <c r="F42" s="22">
        <f t="shared" si="0"/>
        <v>51.66</v>
      </c>
      <c r="G42" s="23">
        <v>86.8</v>
      </c>
      <c r="H42" s="16">
        <f t="shared" si="1"/>
        <v>43.4</v>
      </c>
      <c r="I42" s="23">
        <v>84.8</v>
      </c>
      <c r="J42" s="16">
        <f t="shared" si="2"/>
        <v>25.44</v>
      </c>
      <c r="K42" s="22">
        <v>76.67</v>
      </c>
      <c r="L42" s="16">
        <f t="shared" si="3"/>
        <v>15.334</v>
      </c>
      <c r="M42" s="16">
        <f t="shared" si="4"/>
        <v>84.174</v>
      </c>
      <c r="N42" s="22">
        <f t="shared" si="5"/>
        <v>25.2522</v>
      </c>
      <c r="O42" s="22">
        <f t="shared" si="6"/>
        <v>76.9122</v>
      </c>
      <c r="P42" s="23">
        <v>2</v>
      </c>
      <c r="Q42" s="26"/>
    </row>
    <row r="43" ht="20" customHeight="1" spans="1:17">
      <c r="A43" s="9">
        <v>39</v>
      </c>
      <c r="B43" s="18"/>
      <c r="C43" s="21" t="s">
        <v>98</v>
      </c>
      <c r="D43" s="27" t="s">
        <v>99</v>
      </c>
      <c r="E43" s="21">
        <v>365</v>
      </c>
      <c r="F43" s="22">
        <f t="shared" si="0"/>
        <v>51.1</v>
      </c>
      <c r="G43" s="23">
        <v>84.6</v>
      </c>
      <c r="H43" s="16">
        <f t="shared" si="1"/>
        <v>42.3</v>
      </c>
      <c r="I43" s="23">
        <v>81.8</v>
      </c>
      <c r="J43" s="16">
        <f t="shared" si="2"/>
        <v>24.54</v>
      </c>
      <c r="K43" s="22">
        <v>84</v>
      </c>
      <c r="L43" s="16">
        <f t="shared" si="3"/>
        <v>16.8</v>
      </c>
      <c r="M43" s="16">
        <f t="shared" si="4"/>
        <v>83.64</v>
      </c>
      <c r="N43" s="22">
        <f t="shared" si="5"/>
        <v>25.092</v>
      </c>
      <c r="O43" s="22">
        <f t="shared" si="6"/>
        <v>76.192</v>
      </c>
      <c r="P43" s="23">
        <v>3</v>
      </c>
      <c r="Q43" s="26"/>
    </row>
  </sheetData>
  <mergeCells count="19">
    <mergeCell ref="A1:Q1"/>
    <mergeCell ref="E2:F2"/>
    <mergeCell ref="G2:N2"/>
    <mergeCell ref="G3:H3"/>
    <mergeCell ref="I3:J3"/>
    <mergeCell ref="K3:L3"/>
    <mergeCell ref="M3:N3"/>
    <mergeCell ref="A2:A4"/>
    <mergeCell ref="B2:B4"/>
    <mergeCell ref="B5:B25"/>
    <mergeCell ref="B26:B40"/>
    <mergeCell ref="B41:B43"/>
    <mergeCell ref="C2:C4"/>
    <mergeCell ref="D2:D4"/>
    <mergeCell ref="E3:E4"/>
    <mergeCell ref="F3:F4"/>
    <mergeCell ref="O2:O4"/>
    <mergeCell ref="P2:P4"/>
    <mergeCell ref="Q2:Q4"/>
  </mergeCells>
  <conditionalFormatting sqref="G7">
    <cfRule type="cellIs" dxfId="0" priority="2" stopIfTrue="1" operator="greaterThan">
      <formula>305</formula>
    </cfRule>
  </conditionalFormatting>
  <conditionalFormatting sqref="G5:G6">
    <cfRule type="cellIs" dxfId="0" priority="3" stopIfTrue="1" operator="greaterThan">
      <formula>305</formula>
    </cfRule>
  </conditionalFormatting>
  <conditionalFormatting sqref="H5:O7">
    <cfRule type="cellIs" dxfId="0" priority="1" stopIfTrue="1" operator="greaterThan">
      <formula>305</formula>
    </cfRule>
  </conditionalFormatting>
  <pageMargins left="0.75" right="0.75" top="1" bottom="1" header="0.5" footer="0.5"/>
  <pageSetup paperSize="9" scale="8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86178</dc:creator>
  <cp:lastModifiedBy>Jolly℃</cp:lastModifiedBy>
  <dcterms:created xsi:type="dcterms:W3CDTF">2022-04-12T01:24:00Z</dcterms:created>
  <dcterms:modified xsi:type="dcterms:W3CDTF">2022-04-12T02:26:37Z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AF20E461F54F4FAAB9FD1B6E0BCBBE6B</vt:lpwstr>
  </property>
  <property fmtid="{D5CDD505-2E9C-101B-9397-08002B2CF9AE}" pid="3" name="KSOProductBuildVer">
    <vt:lpwstr>2052-11.1.0.11365</vt:lpwstr>
  </property>
</Properties>
</file>